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0610" windowHeight="11640" activeTab="1"/>
  </bookViews>
  <sheets>
    <sheet name="Offline vs. Online" sheetId="6" r:id="rId1"/>
    <sheet name="Funnel for Display and Search" sheetId="3" r:id="rId2"/>
    <sheet name="Search Engine Efficiencies" sheetId="4" r:id="rId3"/>
    <sheet name="Display Network Efficiencies" sheetId="5" r:id="rId4"/>
  </sheets>
  <calcPr calcId="145621"/>
</workbook>
</file>

<file path=xl/calcChain.xml><?xml version="1.0" encoding="utf-8"?>
<calcChain xmlns="http://schemas.openxmlformats.org/spreadsheetml/2006/main">
  <c r="B12" i="6" l="1"/>
  <c r="B9" i="6"/>
  <c r="C18" i="5"/>
  <c r="C16" i="5"/>
  <c r="C15" i="5"/>
  <c r="C14" i="5"/>
  <c r="C13" i="5"/>
  <c r="C12" i="5"/>
  <c r="C11" i="5"/>
  <c r="C10" i="5"/>
  <c r="C9" i="5"/>
  <c r="C8" i="5"/>
  <c r="C7" i="5"/>
  <c r="C6" i="5"/>
  <c r="B18" i="5"/>
  <c r="F12" i="4"/>
  <c r="F11" i="4"/>
  <c r="F10" i="4"/>
  <c r="F9" i="4"/>
  <c r="F8" i="4"/>
  <c r="F7" i="4"/>
  <c r="C12" i="4"/>
  <c r="C11" i="4"/>
  <c r="C10" i="4"/>
  <c r="C9" i="4"/>
  <c r="C8" i="4"/>
  <c r="C7" i="4"/>
  <c r="C11" i="3"/>
  <c r="B11" i="3"/>
  <c r="C10" i="3"/>
  <c r="B10" i="3"/>
  <c r="C9" i="3"/>
  <c r="B9" i="3"/>
  <c r="B8" i="3"/>
  <c r="C8" i="3"/>
  <c r="B15" i="3" l="1"/>
  <c r="C17" i="3"/>
  <c r="C16" i="3"/>
  <c r="C15" i="3"/>
  <c r="B17" i="3"/>
  <c r="B16" i="3"/>
</calcChain>
</file>

<file path=xl/sharedStrings.xml><?xml version="1.0" encoding="utf-8"?>
<sst xmlns="http://schemas.openxmlformats.org/spreadsheetml/2006/main" count="96" uniqueCount="87">
  <si>
    <t>Search</t>
  </si>
  <si>
    <t>Display</t>
  </si>
  <si>
    <t>Approved</t>
  </si>
  <si>
    <t>Remain active</t>
  </si>
  <si>
    <t>Advertising CPM</t>
  </si>
  <si>
    <t>Net CPApplication</t>
  </si>
  <si>
    <t>Net CPAccount</t>
  </si>
  <si>
    <t>Offline</t>
  </si>
  <si>
    <t>Online</t>
  </si>
  <si>
    <t>Tribal Fusion</t>
  </si>
  <si>
    <t>Yahoo</t>
  </si>
  <si>
    <t>Real Media</t>
  </si>
  <si>
    <t>AOL</t>
  </si>
  <si>
    <t>AdBrite</t>
  </si>
  <si>
    <t>Revenue Science</t>
  </si>
  <si>
    <t>Traffic Marketplace</t>
  </si>
  <si>
    <t>Casale</t>
  </si>
  <si>
    <t>ValueClick</t>
  </si>
  <si>
    <t>InterClick</t>
  </si>
  <si>
    <t>Yellow Pages</t>
  </si>
  <si>
    <t>Datran Media</t>
  </si>
  <si>
    <t>Clicks</t>
  </si>
  <si>
    <t>Impressions</t>
  </si>
  <si>
    <t>Funnel Measures</t>
  </si>
  <si>
    <t>The following table transforms case facts to get efficiency measures at each stage.</t>
  </si>
  <si>
    <t>Notes</t>
  </si>
  <si>
    <t>Exs 5 &amp; 7, divide out</t>
  </si>
  <si>
    <t>Start Application</t>
  </si>
  <si>
    <t>Complete Application</t>
  </si>
  <si>
    <t>Fund in timeframe</t>
  </si>
  <si>
    <t>Page 6, offline ~ 100%</t>
  </si>
  <si>
    <t>Page 3, offline = 65%</t>
  </si>
  <si>
    <t>Net percent account</t>
  </si>
  <si>
    <t>multiply out</t>
  </si>
  <si>
    <t>Click-thru per impression</t>
  </si>
  <si>
    <t>multiply out thru complete application then divide cost by probability</t>
  </si>
  <si>
    <t>multiply out (except retention) then divide cost by probability</t>
  </si>
  <si>
    <t>Cost</t>
  </si>
  <si>
    <t>Starts</t>
  </si>
  <si>
    <t>Completes</t>
  </si>
  <si>
    <t>Efficiencies</t>
  </si>
  <si>
    <t>Raw Numbers</t>
  </si>
  <si>
    <t>One reasonable funnel is the diagram shown below.</t>
  </si>
  <si>
    <t>Google</t>
  </si>
  <si>
    <t>MSN</t>
  </si>
  <si>
    <t>SuperPages</t>
  </si>
  <si>
    <t>Unified Marketplace</t>
  </si>
  <si>
    <t xml:space="preserve">    Total</t>
  </si>
  <si>
    <t>Exhibit 5 gives data on search engines</t>
  </si>
  <si>
    <t xml:space="preserve">The table below summarizes the numbers in Exhibit 5 and calculates the percent </t>
  </si>
  <si>
    <t xml:space="preserve">  that BBVA has allocated to each search engine.</t>
  </si>
  <si>
    <t>Percent of Completed Applications</t>
  </si>
  <si>
    <t>Percent of Media Spending</t>
  </si>
  <si>
    <t>Media Spend (Exhibit 5)</t>
  </si>
  <si>
    <t>CPApplication (Exhibit 5)</t>
  </si>
  <si>
    <t>Completed Apps (from Exhibit 5)</t>
  </si>
  <si>
    <t>Search Engine Efficiency</t>
  </si>
  <si>
    <t>Not Exposed</t>
  </si>
  <si>
    <t>Media Spend (Exhibit 7)</t>
  </si>
  <si>
    <t>CPApp (Exhibit 7)</t>
  </si>
  <si>
    <t>Duplicate Reach (Exhibit 8)</t>
  </si>
  <si>
    <t>Search   Conversion (Exhibit 10)</t>
  </si>
  <si>
    <t>Display Network Efficiency</t>
  </si>
  <si>
    <t>Exhibits 7, 8, and 10 give data on display networks</t>
  </si>
  <si>
    <t>This table summarizes some of the key facts.</t>
  </si>
  <si>
    <t>Percent checking accts</t>
  </si>
  <si>
    <t>Number of checking applic.</t>
  </si>
  <si>
    <t>Annual adv. budget</t>
  </si>
  <si>
    <t>Cost per application CPA</t>
  </si>
  <si>
    <t>Cost per account CPAcct</t>
  </si>
  <si>
    <t>Fee income</t>
  </si>
  <si>
    <t>higher</t>
  </si>
  <si>
    <t>Retention rate</t>
  </si>
  <si>
    <t>Measurability</t>
  </si>
  <si>
    <t>high</t>
  </si>
  <si>
    <t>Percent of applications become accounts</t>
  </si>
  <si>
    <t>Percent of accounts funded</t>
  </si>
  <si>
    <t>Can be computed from data on page 3.</t>
  </si>
  <si>
    <t>Can be inferred from percent checking accounts</t>
  </si>
  <si>
    <t>Can be inferred from Table B</t>
  </si>
  <si>
    <t>Data in case</t>
  </si>
  <si>
    <t>Online vs. Offline Efficiencies</t>
  </si>
  <si>
    <t>This spreadsheet computes online efficiencies.</t>
  </si>
  <si>
    <t>To provide practice in digging out data, you'll need to compute offline efficiencies.</t>
  </si>
  <si>
    <t>(Note minor summation correction for total display spending.)</t>
  </si>
  <si>
    <t>Exs 5 &amp; 7, totals, divide out, CPM = cost per 1,000</t>
  </si>
  <si>
    <t>Page 6, vs. 95-100% in branches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</si>
</sst>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5" formatCode="0.0%"/>
    <numFmt numFmtId="166" formatCode="&quot;$&quot;#,##0.00"/>
    <numFmt numFmtId="167" formatCode="&quot;$&quot;#,##0"/>
    <numFmt numFmtId="168" formatCode="0.000%"/>
    <numFmt numFmtId="169" formatCode="0.00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9" fontId="0" fillId="0" borderId="0" xfId="0" applyNumberFormat="1"/>
    <xf numFmtId="165" fontId="0" fillId="0" borderId="0" xfId="0" applyNumberFormat="1"/>
    <xf numFmtId="167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0" fontId="2" fillId="2" borderId="0" xfId="0" applyFont="1" applyFill="1" applyBorder="1" applyAlignment="1">
      <alignment vertical="center" wrapText="1"/>
    </xf>
    <xf numFmtId="0" fontId="3" fillId="0" borderId="0" xfId="0" applyFont="1"/>
    <xf numFmtId="0" fontId="1" fillId="0" borderId="0" xfId="0" applyFont="1"/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 vertical="top"/>
    </xf>
    <xf numFmtId="10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169" fontId="0" fillId="0" borderId="0" xfId="0" applyNumberFormat="1" applyAlignment="1">
      <alignment horizontal="center" vertical="top"/>
    </xf>
    <xf numFmtId="168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6</xdr:col>
      <xdr:colOff>548640</xdr:colOff>
      <xdr:row>42</xdr:row>
      <xdr:rowOff>68580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14700"/>
          <a:ext cx="5699760" cy="4274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/>
  </sheetViews>
  <sheetFormatPr defaultRowHeight="15" x14ac:dyDescent="0.25"/>
  <cols>
    <col min="1" max="1" width="25.7109375" customWidth="1"/>
    <col min="2" max="2" width="15.7109375" style="14" customWidth="1"/>
    <col min="3" max="3" width="15.7109375" customWidth="1"/>
    <col min="4" max="4" width="41.7109375" customWidth="1"/>
  </cols>
  <sheetData>
    <row r="1" spans="1:4" ht="15.6" x14ac:dyDescent="0.3">
      <c r="A1" s="7" t="s">
        <v>81</v>
      </c>
    </row>
    <row r="2" spans="1:4" ht="14.45" x14ac:dyDescent="0.3">
      <c r="A2" s="8" t="s">
        <v>82</v>
      </c>
    </row>
    <row r="3" spans="1:4" ht="14.45" x14ac:dyDescent="0.3">
      <c r="A3" s="8" t="s">
        <v>83</v>
      </c>
    </row>
    <row r="5" spans="1:4" ht="14.45" x14ac:dyDescent="0.3">
      <c r="B5" s="25" t="s">
        <v>8</v>
      </c>
      <c r="C5" s="25" t="s">
        <v>7</v>
      </c>
      <c r="D5" s="8" t="s">
        <v>25</v>
      </c>
    </row>
    <row r="6" spans="1:4" ht="14.45" x14ac:dyDescent="0.3">
      <c r="A6" t="s">
        <v>65</v>
      </c>
      <c r="B6" s="11">
        <v>0.05</v>
      </c>
      <c r="C6" s="11"/>
      <c r="D6" t="s">
        <v>77</v>
      </c>
    </row>
    <row r="7" spans="1:4" ht="14.45" x14ac:dyDescent="0.3">
      <c r="A7" t="s">
        <v>66</v>
      </c>
      <c r="B7" s="12">
        <v>14316</v>
      </c>
      <c r="C7" s="12"/>
      <c r="D7" t="s">
        <v>78</v>
      </c>
    </row>
    <row r="8" spans="1:4" ht="14.45" x14ac:dyDescent="0.3">
      <c r="A8" t="s">
        <v>67</v>
      </c>
      <c r="B8" s="13">
        <v>1153000</v>
      </c>
      <c r="C8" s="10"/>
      <c r="D8" t="s">
        <v>79</v>
      </c>
    </row>
    <row r="9" spans="1:4" ht="14.45" x14ac:dyDescent="0.3">
      <c r="A9" t="s">
        <v>68</v>
      </c>
      <c r="B9" s="13">
        <f>+B8/B7</f>
        <v>80.53925677563565</v>
      </c>
      <c r="C9" s="13"/>
    </row>
    <row r="10" spans="1:4" ht="14.45" x14ac:dyDescent="0.3">
      <c r="A10" t="s">
        <v>75</v>
      </c>
      <c r="B10" s="11">
        <v>0.8</v>
      </c>
      <c r="C10" s="10"/>
      <c r="D10" t="s">
        <v>80</v>
      </c>
    </row>
    <row r="11" spans="1:4" ht="14.45" x14ac:dyDescent="0.3">
      <c r="A11" t="s">
        <v>76</v>
      </c>
      <c r="B11" s="11">
        <v>0.67</v>
      </c>
      <c r="C11" s="10"/>
      <c r="D11" t="s">
        <v>80</v>
      </c>
    </row>
    <row r="12" spans="1:4" ht="14.45" x14ac:dyDescent="0.3">
      <c r="A12" t="s">
        <v>69</v>
      </c>
      <c r="B12" s="13">
        <f>+B9/(B10*B11)</f>
        <v>150.25980741723069</v>
      </c>
      <c r="C12" s="13"/>
    </row>
    <row r="13" spans="1:4" ht="14.45" x14ac:dyDescent="0.3">
      <c r="A13" t="s">
        <v>70</v>
      </c>
      <c r="B13" s="10" t="s">
        <v>71</v>
      </c>
      <c r="C13" s="10"/>
      <c r="D13" t="s">
        <v>80</v>
      </c>
    </row>
    <row r="14" spans="1:4" ht="14.45" x14ac:dyDescent="0.3">
      <c r="A14" t="s">
        <v>72</v>
      </c>
      <c r="B14" s="11">
        <v>0.55000000000000004</v>
      </c>
      <c r="C14" s="11"/>
      <c r="D14" t="s">
        <v>80</v>
      </c>
    </row>
    <row r="15" spans="1:4" ht="14.45" x14ac:dyDescent="0.3">
      <c r="A15" t="s">
        <v>73</v>
      </c>
      <c r="B15" s="10" t="s">
        <v>74</v>
      </c>
      <c r="C15" s="10"/>
    </row>
  </sheetData>
  <pageMargins left="0.7" right="0.7" top="0.75" bottom="0.75" header="0.3" footer="0.3"/>
  <pageSetup orientation="landscape" horizontalDpi="0" verticalDpi="0" r:id="rId1"/>
  <headerFooter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E46" sqref="E46"/>
    </sheetView>
  </sheetViews>
  <sheetFormatPr defaultRowHeight="15" x14ac:dyDescent="0.25"/>
  <cols>
    <col min="1" max="1" width="25.5703125" customWidth="1"/>
    <col min="2" max="2" width="12" bestFit="1" customWidth="1"/>
    <col min="4" max="4" width="6.28515625" customWidth="1"/>
    <col min="5" max="5" width="11.85546875" customWidth="1"/>
    <col min="6" max="6" width="10.5703125" style="4" customWidth="1"/>
    <col min="7" max="7" width="11.42578125" bestFit="1" customWidth="1"/>
    <col min="8" max="8" width="6" customWidth="1"/>
  </cols>
  <sheetData>
    <row r="1" spans="1:9" ht="15.6" x14ac:dyDescent="0.3">
      <c r="A1" s="7" t="s">
        <v>23</v>
      </c>
    </row>
    <row r="2" spans="1:9" ht="14.45" x14ac:dyDescent="0.3">
      <c r="A2" s="8" t="s">
        <v>42</v>
      </c>
    </row>
    <row r="3" spans="1:9" ht="14.45" x14ac:dyDescent="0.3">
      <c r="A3" s="8" t="s">
        <v>24</v>
      </c>
    </row>
    <row r="4" spans="1:9" ht="14.45" x14ac:dyDescent="0.3">
      <c r="A4" t="s">
        <v>84</v>
      </c>
    </row>
    <row r="6" spans="1:9" ht="14.45" x14ac:dyDescent="0.3">
      <c r="B6" s="29" t="s">
        <v>40</v>
      </c>
      <c r="C6" s="29"/>
      <c r="E6" s="28" t="s">
        <v>41</v>
      </c>
      <c r="F6" s="28"/>
      <c r="G6" s="28"/>
      <c r="I6" s="8" t="s">
        <v>25</v>
      </c>
    </row>
    <row r="7" spans="1:9" x14ac:dyDescent="0.3">
      <c r="A7" s="6"/>
      <c r="B7" s="24" t="s">
        <v>1</v>
      </c>
      <c r="C7" s="24" t="s">
        <v>0</v>
      </c>
      <c r="E7" s="16">
        <v>634000</v>
      </c>
      <c r="F7" s="15" t="s">
        <v>37</v>
      </c>
      <c r="G7" s="17">
        <v>516000</v>
      </c>
    </row>
    <row r="8" spans="1:9" ht="14.45" x14ac:dyDescent="0.3">
      <c r="A8" t="s">
        <v>4</v>
      </c>
      <c r="B8" s="19">
        <f>+E7/(E8/1000)</f>
        <v>2.049959266274699</v>
      </c>
      <c r="C8" s="19">
        <f>+G7/(G8/1000)</f>
        <v>44.755780456243549</v>
      </c>
      <c r="E8" s="18">
        <v>309274438</v>
      </c>
      <c r="F8" s="15" t="s">
        <v>22</v>
      </c>
      <c r="G8" s="18">
        <v>11529237</v>
      </c>
      <c r="I8" t="s">
        <v>85</v>
      </c>
    </row>
    <row r="9" spans="1:9" ht="14.45" x14ac:dyDescent="0.3">
      <c r="A9" t="s">
        <v>34</v>
      </c>
      <c r="B9" s="20">
        <f>+E9/E8</f>
        <v>4.5097163833501168E-4</v>
      </c>
      <c r="C9" s="21">
        <f>+G9/G8</f>
        <v>4.0976952767993235E-2</v>
      </c>
      <c r="E9" s="18">
        <v>139474</v>
      </c>
      <c r="F9" s="18" t="s">
        <v>21</v>
      </c>
      <c r="G9" s="18">
        <v>472433</v>
      </c>
      <c r="I9" t="s">
        <v>26</v>
      </c>
    </row>
    <row r="10" spans="1:9" ht="14.45" x14ac:dyDescent="0.3">
      <c r="A10" t="s">
        <v>27</v>
      </c>
      <c r="B10" s="21">
        <f>+E10/E9</f>
        <v>0.13278460501598865</v>
      </c>
      <c r="C10" s="21">
        <f>+G10/G9</f>
        <v>8.6050297079162549E-2</v>
      </c>
      <c r="E10" s="18">
        <v>18520</v>
      </c>
      <c r="F10" s="15" t="s">
        <v>38</v>
      </c>
      <c r="G10" s="18">
        <v>40653</v>
      </c>
      <c r="I10" t="s">
        <v>26</v>
      </c>
    </row>
    <row r="11" spans="1:9" ht="14.45" x14ac:dyDescent="0.3">
      <c r="A11" t="s">
        <v>28</v>
      </c>
      <c r="B11" s="21">
        <f>+E11/E10</f>
        <v>0.38925485961123107</v>
      </c>
      <c r="C11" s="21">
        <f>+G11/G10</f>
        <v>0.17482104641723858</v>
      </c>
      <c r="E11" s="18">
        <v>7209</v>
      </c>
      <c r="F11" s="15" t="s">
        <v>39</v>
      </c>
      <c r="G11" s="18">
        <v>7107</v>
      </c>
      <c r="I11" t="s">
        <v>26</v>
      </c>
    </row>
    <row r="12" spans="1:9" ht="14.45" x14ac:dyDescent="0.3">
      <c r="A12" t="s">
        <v>2</v>
      </c>
      <c r="B12" s="21">
        <v>0.8</v>
      </c>
      <c r="C12" s="21">
        <v>0.8</v>
      </c>
      <c r="I12" t="s">
        <v>86</v>
      </c>
    </row>
    <row r="13" spans="1:9" ht="14.45" x14ac:dyDescent="0.3">
      <c r="A13" t="s">
        <v>29</v>
      </c>
      <c r="B13" s="21">
        <v>0.67</v>
      </c>
      <c r="C13" s="21">
        <v>0.67</v>
      </c>
      <c r="I13" t="s">
        <v>30</v>
      </c>
    </row>
    <row r="14" spans="1:9" ht="14.45" x14ac:dyDescent="0.3">
      <c r="A14" t="s">
        <v>3</v>
      </c>
      <c r="B14" s="21">
        <v>0.55000000000000004</v>
      </c>
      <c r="C14" s="21">
        <v>0.55000000000000004</v>
      </c>
      <c r="I14" t="s">
        <v>31</v>
      </c>
    </row>
    <row r="15" spans="1:9" ht="14.45" x14ac:dyDescent="0.3">
      <c r="A15" t="s">
        <v>32</v>
      </c>
      <c r="B15" s="22">
        <f>PRODUCT(B9:B13)</f>
        <v>1.2493835652851467E-5</v>
      </c>
      <c r="C15" s="23">
        <f>PRODUCT(C9:C13)</f>
        <v>3.3040798797006265E-4</v>
      </c>
      <c r="I15" t="s">
        <v>33</v>
      </c>
    </row>
    <row r="16" spans="1:9" ht="14.45" x14ac:dyDescent="0.3">
      <c r="A16" t="s">
        <v>5</v>
      </c>
      <c r="B16" s="19">
        <f>+(B8/1000)/PRODUCT(B9:B11)</f>
        <v>87.945623526147855</v>
      </c>
      <c r="C16" s="19">
        <f>+(C8/1000)/PRODUCT(C9:C11)</f>
        <v>72.604474461798233</v>
      </c>
      <c r="I16" t="s">
        <v>35</v>
      </c>
    </row>
    <row r="17" spans="1:9" ht="14.45" x14ac:dyDescent="0.3">
      <c r="A17" t="s">
        <v>6</v>
      </c>
      <c r="B17" s="19">
        <f>+(B8/1000)/PRODUCT(B9:B13)</f>
        <v>164.07765583236537</v>
      </c>
      <c r="C17" s="19">
        <f>+(C8/1000)/PRODUCT(C9:C13)</f>
        <v>135.45610907051906</v>
      </c>
      <c r="I17" t="s">
        <v>36</v>
      </c>
    </row>
  </sheetData>
  <mergeCells count="2">
    <mergeCell ref="E6:G6"/>
    <mergeCell ref="B6:C6"/>
  </mergeCells>
  <pageMargins left="0.7" right="0.7" top="0.75" bottom="0.75" header="0.3" footer="0.3"/>
  <pageSetup scale="79" orientation="landscape" horizontalDpi="0" verticalDpi="0" r:id="rId1"/>
  <headerFooter>
    <oddFooter>&amp;L&amp;F&amp;C&amp;A&amp;R&amp;D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D3" sqref="D3"/>
    </sheetView>
  </sheetViews>
  <sheetFormatPr defaultRowHeight="15" x14ac:dyDescent="0.25"/>
  <cols>
    <col min="1" max="1" width="20.5703125" customWidth="1"/>
    <col min="2" max="6" width="15.7109375" customWidth="1"/>
  </cols>
  <sheetData>
    <row r="1" spans="1:6" ht="15.6" x14ac:dyDescent="0.3">
      <c r="A1" s="7" t="s">
        <v>56</v>
      </c>
    </row>
    <row r="2" spans="1:6" ht="14.45" x14ac:dyDescent="0.3">
      <c r="A2" s="8" t="s">
        <v>48</v>
      </c>
    </row>
    <row r="3" spans="1:6" ht="14.45" x14ac:dyDescent="0.3">
      <c r="A3" s="8" t="s">
        <v>49</v>
      </c>
    </row>
    <row r="4" spans="1:6" ht="14.45" x14ac:dyDescent="0.3">
      <c r="A4" s="8" t="s">
        <v>50</v>
      </c>
    </row>
    <row r="6" spans="1:6" ht="43.15" x14ac:dyDescent="0.3">
      <c r="B6" s="26" t="s">
        <v>53</v>
      </c>
      <c r="C6" s="26" t="s">
        <v>52</v>
      </c>
      <c r="D6" s="26" t="s">
        <v>54</v>
      </c>
      <c r="E6" s="26" t="s">
        <v>55</v>
      </c>
      <c r="F6" s="26" t="s">
        <v>51</v>
      </c>
    </row>
    <row r="7" spans="1:6" ht="14.45" x14ac:dyDescent="0.3">
      <c r="A7" t="s">
        <v>43</v>
      </c>
      <c r="B7" s="3">
        <v>288000</v>
      </c>
      <c r="C7" s="2">
        <f>+B7/B$12</f>
        <v>0.55813953488372092</v>
      </c>
      <c r="D7" s="3">
        <v>77</v>
      </c>
      <c r="E7" s="3">
        <v>3717</v>
      </c>
      <c r="F7" s="2">
        <f t="shared" ref="F7:F12" si="0">+E7/E$12</f>
        <v>0.52300548754748843</v>
      </c>
    </row>
    <row r="8" spans="1:6" ht="14.45" x14ac:dyDescent="0.3">
      <c r="A8" t="s">
        <v>44</v>
      </c>
      <c r="B8" s="3">
        <v>37000</v>
      </c>
      <c r="C8" s="2">
        <f t="shared" ref="C8:C12" si="1">+B8/B$12</f>
        <v>7.170542635658915E-2</v>
      </c>
      <c r="D8" s="3">
        <v>56</v>
      </c>
      <c r="E8" s="3">
        <v>663</v>
      </c>
      <c r="F8" s="2">
        <f t="shared" si="0"/>
        <v>9.3288307302659357E-2</v>
      </c>
    </row>
    <row r="9" spans="1:6" ht="14.45" x14ac:dyDescent="0.3">
      <c r="A9" t="s">
        <v>45</v>
      </c>
      <c r="B9" s="3">
        <v>70</v>
      </c>
      <c r="C9" s="2">
        <f t="shared" si="1"/>
        <v>1.3565891472868216E-4</v>
      </c>
      <c r="D9" s="3">
        <v>4</v>
      </c>
      <c r="E9" s="3">
        <v>16</v>
      </c>
      <c r="F9" s="2">
        <f t="shared" si="0"/>
        <v>2.2513015336991698E-3</v>
      </c>
    </row>
    <row r="10" spans="1:6" ht="14.45" x14ac:dyDescent="0.3">
      <c r="A10" t="s">
        <v>10</v>
      </c>
      <c r="B10" s="3">
        <v>177000</v>
      </c>
      <c r="C10" s="2">
        <f t="shared" si="1"/>
        <v>0.34302325581395349</v>
      </c>
      <c r="D10" s="3">
        <v>73</v>
      </c>
      <c r="E10" s="3">
        <v>2419</v>
      </c>
      <c r="F10" s="2">
        <f t="shared" si="0"/>
        <v>0.34036865062614324</v>
      </c>
    </row>
    <row r="11" spans="1:6" ht="14.45" x14ac:dyDescent="0.3">
      <c r="A11" t="s">
        <v>46</v>
      </c>
      <c r="B11" s="3">
        <v>14000</v>
      </c>
      <c r="C11" s="2">
        <f t="shared" si="1"/>
        <v>2.7131782945736434E-2</v>
      </c>
      <c r="D11" s="3">
        <v>48</v>
      </c>
      <c r="E11" s="3">
        <v>292</v>
      </c>
      <c r="F11" s="2">
        <f t="shared" si="0"/>
        <v>4.1086252990009849E-2</v>
      </c>
    </row>
    <row r="12" spans="1:6" ht="14.45" x14ac:dyDescent="0.3">
      <c r="A12" t="s">
        <v>47</v>
      </c>
      <c r="B12" s="3">
        <v>516000</v>
      </c>
      <c r="C12" s="2">
        <f t="shared" si="1"/>
        <v>1</v>
      </c>
      <c r="D12" s="3">
        <v>73</v>
      </c>
      <c r="E12" s="3">
        <v>7107</v>
      </c>
      <c r="F12" s="2">
        <f t="shared" si="0"/>
        <v>1</v>
      </c>
    </row>
  </sheetData>
  <pageMargins left="0.7" right="0.7" top="0.75" bottom="0.75" header="0.3" footer="0.3"/>
  <pageSetup orientation="landscape" horizontalDpi="0" verticalDpi="0" r:id="rId1"/>
  <headerFooter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D42" sqref="D42"/>
    </sheetView>
  </sheetViews>
  <sheetFormatPr defaultRowHeight="15" x14ac:dyDescent="0.25"/>
  <cols>
    <col min="1" max="6" width="15.7109375" customWidth="1"/>
  </cols>
  <sheetData>
    <row r="1" spans="1:6" ht="15.6" x14ac:dyDescent="0.3">
      <c r="A1" s="7" t="s">
        <v>62</v>
      </c>
    </row>
    <row r="2" spans="1:6" ht="14.45" x14ac:dyDescent="0.3">
      <c r="A2" s="8" t="s">
        <v>63</v>
      </c>
    </row>
    <row r="3" spans="1:6" ht="14.45" x14ac:dyDescent="0.3">
      <c r="A3" s="8" t="s">
        <v>64</v>
      </c>
    </row>
    <row r="5" spans="1:6" ht="43.15" x14ac:dyDescent="0.3">
      <c r="B5" s="27" t="s">
        <v>58</v>
      </c>
      <c r="C5" s="27" t="s">
        <v>52</v>
      </c>
      <c r="D5" s="27" t="s">
        <v>59</v>
      </c>
      <c r="E5" s="27" t="s">
        <v>60</v>
      </c>
      <c r="F5" s="27" t="s">
        <v>61</v>
      </c>
    </row>
    <row r="6" spans="1:6" ht="14.45" x14ac:dyDescent="0.3">
      <c r="A6" t="s">
        <v>12</v>
      </c>
      <c r="B6" s="3">
        <v>176000</v>
      </c>
      <c r="C6" s="2">
        <f>+B6/B$18</f>
        <v>0.27760252365930599</v>
      </c>
      <c r="D6" s="3">
        <v>60</v>
      </c>
      <c r="E6" s="1">
        <v>0.37</v>
      </c>
      <c r="F6" s="5">
        <v>1.32E-2</v>
      </c>
    </row>
    <row r="7" spans="1:6" ht="14.45" x14ac:dyDescent="0.3">
      <c r="A7" t="s">
        <v>9</v>
      </c>
      <c r="B7" s="3">
        <v>107000</v>
      </c>
      <c r="C7" s="2">
        <f t="shared" ref="C7:C18" si="0">+B7/B$18</f>
        <v>0.16876971608832808</v>
      </c>
      <c r="D7" s="3">
        <v>107</v>
      </c>
      <c r="E7" s="1">
        <v>0.41</v>
      </c>
      <c r="F7" s="5">
        <v>2.1700000000000001E-2</v>
      </c>
    </row>
    <row r="8" spans="1:6" ht="14.45" x14ac:dyDescent="0.3">
      <c r="A8" t="s">
        <v>16</v>
      </c>
      <c r="B8" s="3">
        <v>90000</v>
      </c>
      <c r="C8" s="2">
        <f t="shared" si="0"/>
        <v>0.14195583596214512</v>
      </c>
      <c r="D8" s="3">
        <v>102</v>
      </c>
      <c r="E8" s="1">
        <v>0.43</v>
      </c>
      <c r="F8" s="5">
        <v>1.01E-2</v>
      </c>
    </row>
    <row r="9" spans="1:6" ht="14.45" x14ac:dyDescent="0.3">
      <c r="A9" t="s">
        <v>14</v>
      </c>
      <c r="B9" s="3">
        <v>74000</v>
      </c>
      <c r="C9" s="2">
        <f t="shared" si="0"/>
        <v>0.1167192429022082</v>
      </c>
      <c r="D9" s="3">
        <v>86</v>
      </c>
      <c r="E9" s="1">
        <v>0.45</v>
      </c>
      <c r="F9" s="5">
        <v>1.0800000000000001E-2</v>
      </c>
    </row>
    <row r="10" spans="1:6" ht="14.45" x14ac:dyDescent="0.3">
      <c r="A10" t="s">
        <v>11</v>
      </c>
      <c r="B10" s="3">
        <v>62000</v>
      </c>
      <c r="C10" s="2">
        <f t="shared" si="0"/>
        <v>9.7791798107255523E-2</v>
      </c>
      <c r="D10" s="3">
        <v>107</v>
      </c>
      <c r="E10" s="1">
        <v>0.56000000000000005</v>
      </c>
      <c r="F10" s="5">
        <v>1.34E-2</v>
      </c>
    </row>
    <row r="11" spans="1:6" ht="14.45" x14ac:dyDescent="0.3">
      <c r="A11" t="s">
        <v>18</v>
      </c>
      <c r="B11" s="3">
        <v>38000</v>
      </c>
      <c r="C11" s="2">
        <f t="shared" si="0"/>
        <v>5.993690851735016E-2</v>
      </c>
      <c r="D11" s="3">
        <v>92</v>
      </c>
      <c r="E11" s="1">
        <v>0.48</v>
      </c>
      <c r="F11" s="5">
        <v>9.2999999999999992E-3</v>
      </c>
    </row>
    <row r="12" spans="1:6" ht="14.45" x14ac:dyDescent="0.3">
      <c r="A12" t="s">
        <v>10</v>
      </c>
      <c r="B12" s="3">
        <v>30000</v>
      </c>
      <c r="C12" s="2">
        <f t="shared" si="0"/>
        <v>4.7318611987381701E-2</v>
      </c>
      <c r="D12" s="3">
        <v>172</v>
      </c>
      <c r="E12" s="1">
        <v>0.41</v>
      </c>
      <c r="F12" s="5">
        <v>1.5800000000000002E-2</v>
      </c>
    </row>
    <row r="13" spans="1:6" ht="14.45" x14ac:dyDescent="0.3">
      <c r="A13" t="s">
        <v>15</v>
      </c>
      <c r="B13" s="3">
        <v>29000</v>
      </c>
      <c r="C13" s="2">
        <f t="shared" si="0"/>
        <v>4.5741324921135647E-2</v>
      </c>
      <c r="D13" s="3">
        <v>140</v>
      </c>
      <c r="E13" s="1">
        <v>0.33</v>
      </c>
      <c r="F13" s="5">
        <v>1.0699999999999999E-2</v>
      </c>
    </row>
    <row r="14" spans="1:6" ht="14.45" x14ac:dyDescent="0.3">
      <c r="A14" t="s">
        <v>20</v>
      </c>
      <c r="B14" s="3">
        <v>15000</v>
      </c>
      <c r="C14" s="2">
        <f t="shared" si="0"/>
        <v>2.365930599369085E-2</v>
      </c>
      <c r="D14" s="3">
        <v>238</v>
      </c>
      <c r="E14" s="1">
        <v>0.42</v>
      </c>
      <c r="F14" s="5">
        <v>3.3099999999999997E-2</v>
      </c>
    </row>
    <row r="15" spans="1:6" ht="14.45" x14ac:dyDescent="0.3">
      <c r="A15" t="s">
        <v>17</v>
      </c>
      <c r="B15" s="3">
        <v>10000</v>
      </c>
      <c r="C15" s="2">
        <f t="shared" si="0"/>
        <v>1.5772870662460567E-2</v>
      </c>
      <c r="D15" s="3">
        <v>156</v>
      </c>
      <c r="E15" s="1">
        <v>0.54</v>
      </c>
      <c r="F15" s="5">
        <v>9.4000000000000004E-3</v>
      </c>
    </row>
    <row r="16" spans="1:6" ht="14.45" x14ac:dyDescent="0.3">
      <c r="A16" t="s">
        <v>13</v>
      </c>
      <c r="B16" s="3">
        <v>3000</v>
      </c>
      <c r="C16" s="2">
        <f t="shared" si="0"/>
        <v>4.7318611987381704E-3</v>
      </c>
      <c r="D16" s="3">
        <v>200</v>
      </c>
      <c r="E16" s="1">
        <v>0.45</v>
      </c>
      <c r="F16" s="5">
        <v>1.2999999999999999E-2</v>
      </c>
    </row>
    <row r="17" spans="1:6" ht="14.45" x14ac:dyDescent="0.3">
      <c r="A17" t="s">
        <v>19</v>
      </c>
      <c r="C17" s="2"/>
      <c r="E17" s="1">
        <v>0.35</v>
      </c>
      <c r="F17" s="5">
        <v>2.4500000000000001E-2</v>
      </c>
    </row>
    <row r="18" spans="1:6" ht="14.45" x14ac:dyDescent="0.3">
      <c r="A18" t="s">
        <v>47</v>
      </c>
      <c r="B18" s="3">
        <f>SUM(B6:B16)</f>
        <v>634000</v>
      </c>
      <c r="C18" s="2">
        <f t="shared" si="0"/>
        <v>1</v>
      </c>
      <c r="D18" s="3">
        <v>86</v>
      </c>
      <c r="E18" s="9" t="s">
        <v>57</v>
      </c>
      <c r="F18" s="5">
        <v>1.26E-2</v>
      </c>
    </row>
  </sheetData>
  <pageMargins left="0.7" right="0.7" top="0.75" bottom="0.75" header="0.3" footer="0.3"/>
  <pageSetup orientation="landscape" horizontalDpi="0" verticalDpi="0" r:id="rId1"/>
  <headerFooter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Offline vs. Online</vt:lpstr>
      <vt:lpstr>Funnel for Display and Search</vt:lpstr>
      <vt:lpstr>Search Engine Efficiencies</vt:lpstr>
      <vt:lpstr>Display Network Efficiencies</vt:lpstr>
    </vt:vector>
  </TitlesOfParts>
  <Company>MIT Sloan School of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BBVA Compass Case Spreadsheet - 15.810 Fall 2015</dc:title>
  <dc:creator>Hauser, John</dc:creator>
  <cp:lastModifiedBy>WIN764BIT</cp:lastModifiedBy>
  <cp:lastPrinted>2013-09-17T14:55:30Z</cp:lastPrinted>
  <dcterms:created xsi:type="dcterms:W3CDTF">2012-09-15T19:52:51Z</dcterms:created>
  <dcterms:modified xsi:type="dcterms:W3CDTF">2016-02-05T08:51:50Z</dcterms:modified>
</cp:coreProperties>
</file>