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8795" windowHeight="120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<sst xmlns="http://schemas.openxmlformats.org/spreadsheetml/2006/main" count="27" uniqueCount="24">
  <si>
    <t>A</t>
  </si>
  <si>
    <t>B</t>
  </si>
  <si>
    <t>output</t>
  </si>
  <si>
    <t>a</t>
  </si>
  <si>
    <t>b</t>
  </si>
  <si>
    <t>ab</t>
  </si>
  <si>
    <t>contrast</t>
  </si>
  <si>
    <t>effect</t>
  </si>
  <si>
    <t>(I)</t>
  </si>
  <si>
    <t>coef</t>
  </si>
  <si>
    <t>AB</t>
  </si>
  <si>
    <t>trial</t>
  </si>
  <si>
    <t>I</t>
  </si>
  <si>
    <t>SS</t>
  </si>
  <si>
    <t>dof</t>
  </si>
  <si>
    <t>MS</t>
  </si>
  <si>
    <t>quadratic</t>
  </si>
  <si>
    <t>total</t>
  </si>
  <si>
    <t>mean_cpt</t>
  </si>
  <si>
    <t>F0</t>
  </si>
  <si>
    <t>Fcrit</t>
  </si>
  <si>
    <t>Example from Lecture 13 (slide 38)</t>
  </si>
  <si>
    <t xml:space="preserve"> residual error</t>
  </si>
  <si>
    <t>Note: this d.o.f. value was wrong on the slide (corrected here)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</si>
</sst>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2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0"/>
  <sheetViews>
    <sheetView tabSelected="1" workbookViewId="0" topLeftCell="A1">
      <selection activeCell="L16" sqref="L16"/>
    </sheetView>
  </sheetViews>
  <sheetFormatPr defaultColWidth="9.140625" defaultRowHeight="12.75"/>
  <sheetData>
    <row r="1" ht="12.75">
      <c r="B1" t="s">
        <v>21</v>
      </c>
    </row>
    <row r="3" spans="1:5" ht="12.75">
      <c r="A3" t="s">
        <v>11</v>
      </c>
      <c r="B3" t="s">
        <v>0</v>
      </c>
      <c r="C3" t="s">
        <v>1</v>
      </c>
      <c r="D3" t="s">
        <v>10</v>
      </c>
      <c r="E3" t="s">
        <v>2</v>
      </c>
    </row>
    <row r="4" spans="1:5" ht="12.75">
      <c r="A4" t="s">
        <v>8</v>
      </c>
      <c r="B4">
        <v>-1</v>
      </c>
      <c r="C4">
        <v>-1</v>
      </c>
      <c r="D4">
        <f>C4*B4</f>
        <v>1</v>
      </c>
      <c r="E4">
        <v>39.3</v>
      </c>
    </row>
    <row r="5" spans="1:15" ht="12.75">
      <c r="A5" t="s">
        <v>4</v>
      </c>
      <c r="B5">
        <v>-1</v>
      </c>
      <c r="C5">
        <v>1</v>
      </c>
      <c r="D5">
        <f aca="true" t="shared" si="0" ref="D5:D12">C5*B5</f>
        <v>-1</v>
      </c>
      <c r="E5">
        <v>40.9</v>
      </c>
      <c r="H5" t="s">
        <v>6</v>
      </c>
      <c r="I5" t="s">
        <v>7</v>
      </c>
      <c r="J5" t="s">
        <v>9</v>
      </c>
      <c r="K5" t="s">
        <v>13</v>
      </c>
      <c r="L5" t="s">
        <v>14</v>
      </c>
      <c r="M5" t="s">
        <v>15</v>
      </c>
      <c r="N5" t="s">
        <v>19</v>
      </c>
      <c r="O5" t="s">
        <v>20</v>
      </c>
    </row>
    <row r="6" spans="1:10" ht="12.75">
      <c r="A6" t="s">
        <v>3</v>
      </c>
      <c r="B6">
        <v>1</v>
      </c>
      <c r="C6">
        <v>-1</v>
      </c>
      <c r="D6">
        <f t="shared" si="0"/>
        <v>-1</v>
      </c>
      <c r="E6">
        <v>40</v>
      </c>
      <c r="G6" s="1" t="s">
        <v>12</v>
      </c>
      <c r="H6">
        <f>SUM(E4:E7)</f>
        <v>161.7</v>
      </c>
      <c r="I6">
        <f>H6/2</f>
        <v>80.85</v>
      </c>
      <c r="J6">
        <f>I6/2</f>
        <v>40.425</v>
      </c>
    </row>
    <row r="7" spans="1:15" ht="12.75">
      <c r="A7" t="s">
        <v>5</v>
      </c>
      <c r="B7">
        <v>1</v>
      </c>
      <c r="C7">
        <v>1</v>
      </c>
      <c r="D7">
        <f t="shared" si="0"/>
        <v>1</v>
      </c>
      <c r="E7">
        <v>41.5</v>
      </c>
      <c r="G7" s="1" t="s">
        <v>0</v>
      </c>
      <c r="H7">
        <f>E6+E7-E5-E4</f>
        <v>1.3000000000000043</v>
      </c>
      <c r="I7">
        <f>H7/2</f>
        <v>0.6500000000000021</v>
      </c>
      <c r="J7">
        <f>I7/2</f>
        <v>0.32500000000000107</v>
      </c>
      <c r="K7">
        <f>H7^2/4</f>
        <v>0.42250000000000276</v>
      </c>
      <c r="L7">
        <v>1</v>
      </c>
      <c r="M7">
        <f>K7/L7</f>
        <v>0.42250000000000276</v>
      </c>
      <c r="N7">
        <f>M7/$M$11</f>
        <v>9.825581395348834</v>
      </c>
      <c r="O7">
        <v>7.7</v>
      </c>
    </row>
    <row r="8" spans="2:15" ht="12.75">
      <c r="B8">
        <v>0</v>
      </c>
      <c r="C8">
        <v>0</v>
      </c>
      <c r="D8">
        <f t="shared" si="0"/>
        <v>0</v>
      </c>
      <c r="E8">
        <v>40.3</v>
      </c>
      <c r="G8" s="1" t="s">
        <v>1</v>
      </c>
      <c r="H8">
        <f>E5+E7+-E6-E4</f>
        <v>3.1000000000000085</v>
      </c>
      <c r="I8">
        <f>H8/2</f>
        <v>1.5500000000000043</v>
      </c>
      <c r="J8">
        <f>I8/2</f>
        <v>0.7750000000000021</v>
      </c>
      <c r="K8">
        <f>H8^2/4</f>
        <v>2.402500000000013</v>
      </c>
      <c r="L8">
        <v>1</v>
      </c>
      <c r="M8">
        <f>K8/L8</f>
        <v>2.402500000000013</v>
      </c>
      <c r="N8">
        <f>M8/$M$11</f>
        <v>55.87209302325574</v>
      </c>
      <c r="O8">
        <v>7.7</v>
      </c>
    </row>
    <row r="9" spans="2:15" ht="12.75">
      <c r="B9">
        <v>0</v>
      </c>
      <c r="C9">
        <v>0</v>
      </c>
      <c r="D9">
        <f t="shared" si="0"/>
        <v>0</v>
      </c>
      <c r="E9">
        <v>40.5</v>
      </c>
      <c r="G9" s="1" t="s">
        <v>10</v>
      </c>
      <c r="H9">
        <f>E7+E4-E5-E6</f>
        <v>-0.10000000000000142</v>
      </c>
      <c r="I9">
        <f>H9/2</f>
        <v>-0.05000000000000071</v>
      </c>
      <c r="J9">
        <f>I9/2</f>
        <v>-0.025000000000000355</v>
      </c>
      <c r="K9">
        <f>H9^2/4</f>
        <v>0.002500000000000071</v>
      </c>
      <c r="L9">
        <v>1</v>
      </c>
      <c r="M9">
        <f>K9/L9</f>
        <v>0.002500000000000071</v>
      </c>
      <c r="N9">
        <f>M9/$M$11</f>
        <v>0.058139534883722185</v>
      </c>
      <c r="O9">
        <v>7.7</v>
      </c>
    </row>
    <row r="10" spans="2:15" ht="12.75">
      <c r="B10">
        <v>0</v>
      </c>
      <c r="C10">
        <v>0</v>
      </c>
      <c r="D10">
        <f t="shared" si="0"/>
        <v>0</v>
      </c>
      <c r="E10">
        <v>40.7</v>
      </c>
      <c r="G10" s="1" t="s">
        <v>16</v>
      </c>
      <c r="K10">
        <f>4*5*(AVERAGE(E4:E7)-AVERAGE(E8:E12))^2/9</f>
        <v>0.0027222222222216914</v>
      </c>
      <c r="L10" s="2">
        <v>1</v>
      </c>
      <c r="M10">
        <f>K10/L10</f>
        <v>0.0027222222222216914</v>
      </c>
      <c r="N10">
        <f>M10/$M$11</f>
        <v>0.0633074935400389</v>
      </c>
      <c r="O10">
        <v>7.7</v>
      </c>
    </row>
    <row r="11" spans="2:13" ht="12.75">
      <c r="B11">
        <v>0</v>
      </c>
      <c r="C11">
        <v>0</v>
      </c>
      <c r="D11">
        <f t="shared" si="0"/>
        <v>0</v>
      </c>
      <c r="E11">
        <v>40.2</v>
      </c>
      <c r="G11" s="1" t="s">
        <v>22</v>
      </c>
      <c r="K11">
        <f>SUM(E16:E20)</f>
        <v>0.17200000000000118</v>
      </c>
      <c r="L11">
        <v>4</v>
      </c>
      <c r="M11">
        <f>K11/L11</f>
        <v>0.043000000000000295</v>
      </c>
    </row>
    <row r="12" spans="2:7" ht="12.75">
      <c r="B12">
        <v>0</v>
      </c>
      <c r="C12">
        <v>0</v>
      </c>
      <c r="D12">
        <f t="shared" si="0"/>
        <v>0</v>
      </c>
      <c r="E12">
        <v>40.6</v>
      </c>
      <c r="G12" s="1"/>
    </row>
    <row r="13" spans="7:12" ht="12.75">
      <c r="G13" s="1" t="s">
        <v>17</v>
      </c>
      <c r="K13">
        <f>SUM(K7:K11)</f>
        <v>3.002222222222239</v>
      </c>
      <c r="L13">
        <v>8</v>
      </c>
    </row>
    <row r="14" spans="4:5" ht="12.75">
      <c r="D14" t="s">
        <v>18</v>
      </c>
      <c r="E14">
        <f>AVERAGE(E8:E12)</f>
        <v>40.459999999999994</v>
      </c>
    </row>
    <row r="16" spans="5:12" ht="12.75">
      <c r="E16">
        <f>(E8-$E$14)^2</f>
        <v>0.02559999999999891</v>
      </c>
      <c r="L16" s="2" t="s">
        <v>23</v>
      </c>
    </row>
    <row r="17" ht="12.75">
      <c r="E17">
        <f>(E9-$E$14)^2</f>
        <v>0.0016000000000005003</v>
      </c>
    </row>
    <row r="18" ht="12.75">
      <c r="E18">
        <f>(E10-$E$14)^2</f>
        <v>0.05760000000000436</v>
      </c>
    </row>
    <row r="19" ht="12.75">
      <c r="E19">
        <f>(E11-$E$14)^2</f>
        <v>0.06759999999999527</v>
      </c>
    </row>
    <row r="20" ht="12.75">
      <c r="E20">
        <f>(E12-$E$14)^2</f>
        <v>0.019600000000002147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Hayden Taylor</dc:creator>
  <cp:keywords/>
  <dc:description/>
  <cp:lastModifiedBy>Hayden Taylor</cp:lastModifiedBy>
  <dcterms:created xsi:type="dcterms:W3CDTF">2008-04-22T21:48:27Z</dcterms:created>
  <dcterms:modified xsi:type="dcterms:W3CDTF">2008-04-23T18:06:00Z</dcterms:modified>
  <cp:category/>
  <cp:version/>
  <cp:contentType/>
  <cp:contentStatus/>
</cp:coreProperties>
</file>