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<sst xmlns="http://schemas.openxmlformats.org/spreadsheetml/2006/main" count="23" uniqueCount="23">
  <si>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Loan Amount</t>
  </si>
  <si>
    <t>Equity</t>
  </si>
  <si>
    <t>Land</t>
  </si>
  <si>
    <t>Income after Expenses</t>
  </si>
  <si>
    <t>Debt Service</t>
  </si>
  <si>
    <t>Net Cash Flow</t>
  </si>
  <si>
    <t>Return on Equity</t>
  </si>
  <si>
    <t>As % Total</t>
  </si>
  <si>
    <t>Rental Inc</t>
  </si>
  <si>
    <t>Debt Svc</t>
  </si>
  <si>
    <t>Proj Cost</t>
  </si>
  <si>
    <t>Savannah West</t>
  </si>
  <si>
    <t>Effective Gross Income</t>
  </si>
  <si>
    <t>Projected Income Statement (Exhibit 5)</t>
  </si>
  <si>
    <t>Expenses &amp; Reserves</t>
  </si>
  <si>
    <t>Development Budget (p. 5)</t>
  </si>
  <si>
    <t>Construction</t>
  </si>
  <si>
    <t>Architectural, Eng, Insp</t>
  </si>
  <si>
    <t>Interest, Legal and Fees</t>
  </si>
  <si>
    <t>Total Project Cost</t>
  </si>
  <si>
    <t>Model: February 14, 2002</t>
  </si>
  <si>
    <t>Savannah West  HBS 9-381-081   rev Jan 22, 1992</t>
  </si>
  <si>
    <t xml:space="preserve">Harvard Design School - John Macomber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</si>
</sst>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3" fontId="0" fillId="0" borderId="0" xfId="0" applyAlignment="1">
      <alignment/>
    </xf>
    <xf numFmtId="3" fontId="0" fillId="0" borderId="0" xfId="0" applyFill="1" applyAlignment="1">
      <alignment/>
    </xf>
    <xf numFmtId="3" fontId="1" fillId="0" borderId="0" xfId="0" applyFont="1" applyFill="1" applyAlignment="1">
      <alignment/>
    </xf>
    <xf numFmtId="3" fontId="2" fillId="0" borderId="0" xfId="0" applyFont="1" applyFill="1" applyAlignment="1">
      <alignment/>
    </xf>
    <xf numFmtId="9" fontId="1" fillId="0" borderId="1" xfId="19" applyFont="1" applyFill="1" applyBorder="1" applyAlignment="1">
      <alignment/>
    </xf>
    <xf numFmtId="3" fontId="2" fillId="0" borderId="0" xfId="0" applyFont="1" applyFill="1" applyAlignment="1" quotePrefix="1">
      <alignment horizontal="right"/>
    </xf>
    <xf numFmtId="164" fontId="1" fillId="0" borderId="0" xfId="19" applyNumberFormat="1" applyFont="1" applyFill="1" applyAlignment="1">
      <alignment/>
    </xf>
    <xf numFmtId="10" fontId="1" fillId="0" borderId="0" xfId="19" applyNumberFormat="1" applyFont="1" applyFill="1" applyAlignment="1">
      <alignment/>
    </xf>
    <xf numFmtId="164" fontId="1" fillId="0" borderId="1" xfId="19" applyNumberFormat="1" applyFont="1" applyFill="1" applyBorder="1" applyAlignment="1">
      <alignment/>
    </xf>
    <xf numFmtId="3" fontId="3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="125" zoomScaleNormal="125" workbookViewId="0" topLeftCell="A1">
      <pane xSplit="2" topLeftCell="C1" activePane="topRight" state="frozen"/>
      <selection pane="topLeft" activeCell="A1" sqref="A1"/>
      <selection pane="topRight" activeCell="F6" sqref="F6"/>
    </sheetView>
  </sheetViews>
  <sheetFormatPr defaultColWidth="9.140625" defaultRowHeight="12.75"/>
  <cols>
    <col min="1" max="1" width="12.421875" style="0" customWidth="1"/>
    <col min="2" max="2" width="13.28125" style="0" customWidth="1"/>
    <col min="3" max="3" width="10.7109375" style="0" bestFit="1" customWidth="1"/>
    <col min="4" max="4" width="1.57421875" style="0" customWidth="1"/>
    <col min="5" max="5" width="10.421875" style="0" customWidth="1"/>
    <col min="6" max="6" width="55.00390625" style="0" customWidth="1"/>
    <col min="7" max="7" width="10.140625" style="0" bestFit="1" customWidth="1"/>
    <col min="8" max="8" width="9.421875" style="0" customWidth="1"/>
    <col min="9" max="9" width="10.140625" style="0" bestFit="1" customWidth="1"/>
    <col min="10" max="10" width="9.8515625" style="0" customWidth="1"/>
    <col min="11" max="11" width="10.140625" style="0" bestFit="1" customWidth="1"/>
  </cols>
  <sheetData>
    <row r="1" spans="1:12" ht="12.75">
      <c r="A1" s="2" t="s">
        <v>21</v>
      </c>
      <c r="B1" s="2"/>
      <c r="C1" s="2"/>
      <c r="D1" s="2"/>
      <c r="E1" s="2"/>
      <c r="F1" s="2"/>
      <c r="G1" s="2" t="s">
        <v>20</v>
      </c>
      <c r="H1" s="2"/>
      <c r="I1" s="2"/>
      <c r="K1" s="2"/>
      <c r="L1" s="1"/>
    </row>
    <row r="2" spans="1:12" ht="13.5" thickBot="1">
      <c r="A2" s="2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1"/>
    </row>
    <row r="3" spans="1:12" ht="13.5" thickBot="1">
      <c r="A3" s="2" t="s">
        <v>11</v>
      </c>
      <c r="B3" s="2"/>
      <c r="C3" s="2"/>
      <c r="D3" s="2"/>
      <c r="E3" s="2"/>
      <c r="F3" s="2"/>
      <c r="G3" s="4">
        <v>0</v>
      </c>
      <c r="H3" s="2"/>
      <c r="I3" s="4">
        <v>0</v>
      </c>
      <c r="J3" s="2"/>
      <c r="K3" s="4">
        <v>0</v>
      </c>
      <c r="L3" s="1"/>
    </row>
    <row r="4" spans="1:12" ht="12.75">
      <c r="A4" s="9" t="s">
        <v>15</v>
      </c>
      <c r="B4" s="3"/>
      <c r="C4" s="5"/>
      <c r="D4" s="2"/>
      <c r="E4" s="3" t="s">
        <v>7</v>
      </c>
      <c r="F4" s="2"/>
      <c r="G4" s="3" t="s">
        <v>8</v>
      </c>
      <c r="H4" s="2"/>
      <c r="I4" s="3" t="s">
        <v>9</v>
      </c>
      <c r="J4" s="2"/>
      <c r="K4" s="3" t="s">
        <v>10</v>
      </c>
      <c r="L4" s="1"/>
    </row>
    <row r="5" spans="1:12" ht="12.75">
      <c r="A5" s="2" t="s">
        <v>2</v>
      </c>
      <c r="B5" s="2"/>
      <c r="C5" s="2">
        <v>172000</v>
      </c>
      <c r="D5" s="2"/>
      <c r="E5" s="6">
        <f>C5/C$9</f>
        <v>0.05733333333333333</v>
      </c>
      <c r="F5" s="2"/>
      <c r="G5" s="2">
        <v>172000</v>
      </c>
      <c r="H5" s="2"/>
      <c r="I5" s="2">
        <v>172000</v>
      </c>
      <c r="J5" s="2"/>
      <c r="K5" s="2">
        <v>172000</v>
      </c>
      <c r="L5" s="1"/>
    </row>
    <row r="6" spans="1:12" ht="12.75">
      <c r="A6" s="2" t="s">
        <v>16</v>
      </c>
      <c r="B6" s="2"/>
      <c r="C6" s="2">
        <v>2578000</v>
      </c>
      <c r="D6" s="2"/>
      <c r="E6" s="6">
        <f>C6/C$9</f>
        <v>0.8593333333333333</v>
      </c>
      <c r="F6" s="2"/>
      <c r="G6" s="2">
        <v>2578000</v>
      </c>
      <c r="H6" s="2"/>
      <c r="I6" s="2">
        <v>2578000</v>
      </c>
      <c r="J6" s="2"/>
      <c r="K6" s="2">
        <f>C6*(1+K3)</f>
        <v>2578000</v>
      </c>
      <c r="L6" s="1"/>
    </row>
    <row r="7" spans="1:12" ht="12.75">
      <c r="A7" s="2" t="s">
        <v>17</v>
      </c>
      <c r="B7" s="2"/>
      <c r="C7" s="2">
        <v>50000</v>
      </c>
      <c r="D7" s="2"/>
      <c r="E7" s="6">
        <f>C7/C$9</f>
        <v>0.016666666666666666</v>
      </c>
      <c r="F7" s="2"/>
      <c r="G7" s="2">
        <v>50000</v>
      </c>
      <c r="H7" s="2"/>
      <c r="I7" s="2">
        <v>50000</v>
      </c>
      <c r="J7" s="2"/>
      <c r="K7" s="2">
        <v>50000</v>
      </c>
      <c r="L7" s="1"/>
    </row>
    <row r="8" spans="1:12" ht="12.75">
      <c r="A8" s="2" t="s">
        <v>18</v>
      </c>
      <c r="B8" s="2"/>
      <c r="C8" s="2">
        <v>200000</v>
      </c>
      <c r="D8" s="2"/>
      <c r="E8" s="6">
        <f>C8/C$9</f>
        <v>0.06666666666666667</v>
      </c>
      <c r="F8" s="2"/>
      <c r="G8" s="2">
        <v>200000</v>
      </c>
      <c r="H8" s="2"/>
      <c r="I8" s="2">
        <v>200000</v>
      </c>
      <c r="J8" s="2"/>
      <c r="K8" s="2">
        <v>200000</v>
      </c>
      <c r="L8" s="1"/>
    </row>
    <row r="9" spans="1:12" ht="12.75">
      <c r="A9" s="2" t="s">
        <v>19</v>
      </c>
      <c r="B9" s="2"/>
      <c r="C9" s="2">
        <f>SUM(C5:C8)</f>
        <v>3000000</v>
      </c>
      <c r="D9" s="2"/>
      <c r="E9" s="6">
        <f>C9/C$9</f>
        <v>1</v>
      </c>
      <c r="F9" s="2"/>
      <c r="G9" s="2">
        <f>SUM(G5:G8)</f>
        <v>3000000</v>
      </c>
      <c r="H9" s="2"/>
      <c r="I9" s="2">
        <f>SUM(I5:I8)</f>
        <v>3000000</v>
      </c>
      <c r="J9" s="2"/>
      <c r="K9" s="2">
        <f>SUM(K5:K8)</f>
        <v>3000000</v>
      </c>
      <c r="L9" s="1"/>
    </row>
    <row r="10" spans="1:12" ht="12.75">
      <c r="A10" s="2" t="s">
        <v>0</v>
      </c>
      <c r="B10" s="2"/>
      <c r="C10" s="3">
        <v>3000000</v>
      </c>
      <c r="D10" s="2"/>
      <c r="E10" s="2"/>
      <c r="F10" s="2"/>
      <c r="G10" s="3">
        <v>3000000</v>
      </c>
      <c r="H10" s="2"/>
      <c r="I10" s="3">
        <v>3000000</v>
      </c>
      <c r="J10" s="2"/>
      <c r="K10" s="3">
        <v>3000000</v>
      </c>
      <c r="L10" s="1"/>
    </row>
    <row r="11" spans="1:12" ht="12.75">
      <c r="A11" s="2" t="s">
        <v>1</v>
      </c>
      <c r="B11" s="2"/>
      <c r="C11" s="2">
        <f>C9-C10</f>
        <v>0</v>
      </c>
      <c r="D11" s="2"/>
      <c r="E11" s="2"/>
      <c r="F11" s="2"/>
      <c r="G11" s="2">
        <f>G9-G10</f>
        <v>0</v>
      </c>
      <c r="H11" s="2"/>
      <c r="I11" s="2">
        <f>I9-I10</f>
        <v>0</v>
      </c>
      <c r="J11" s="2"/>
      <c r="K11" s="2">
        <f>K9-K10</f>
        <v>0</v>
      </c>
      <c r="L11" s="1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1"/>
    </row>
    <row r="13" spans="1:12" ht="12.75">
      <c r="A13" s="9" t="s">
        <v>13</v>
      </c>
      <c r="B13" s="3"/>
      <c r="C13" s="2"/>
      <c r="D13" s="2"/>
      <c r="E13" s="2"/>
      <c r="F13" s="2"/>
      <c r="G13" s="2"/>
      <c r="H13" s="2"/>
      <c r="I13" s="2"/>
      <c r="J13" s="2"/>
      <c r="K13" s="2"/>
      <c r="L13" s="1"/>
    </row>
    <row r="14" spans="1:12" ht="12.75">
      <c r="A14" s="2" t="s">
        <v>12</v>
      </c>
      <c r="B14" s="2"/>
      <c r="C14" s="2">
        <v>596220</v>
      </c>
      <c r="D14" s="2"/>
      <c r="E14" s="2"/>
      <c r="F14" s="2"/>
      <c r="G14" s="2">
        <f>C14*(1+G3)</f>
        <v>596220</v>
      </c>
      <c r="H14" s="2"/>
      <c r="I14" s="2">
        <f>G14</f>
        <v>596220</v>
      </c>
      <c r="J14" s="2"/>
      <c r="K14" s="2">
        <f>I14</f>
        <v>596220</v>
      </c>
      <c r="L14" s="1"/>
    </row>
    <row r="15" spans="1:12" ht="12.75">
      <c r="A15" s="2" t="s">
        <v>14</v>
      </c>
      <c r="B15" s="2"/>
      <c r="C15" s="3">
        <v>-198331</v>
      </c>
      <c r="D15" s="2"/>
      <c r="E15" s="2"/>
      <c r="F15" s="2"/>
      <c r="G15" s="3">
        <v>-198331</v>
      </c>
      <c r="H15" s="2"/>
      <c r="I15" s="3">
        <v>-198331</v>
      </c>
      <c r="J15" s="2"/>
      <c r="K15" s="3">
        <v>-198331</v>
      </c>
      <c r="L15" s="1"/>
    </row>
    <row r="16" spans="1:12" ht="12.75">
      <c r="A16" s="2" t="s">
        <v>3</v>
      </c>
      <c r="B16" s="2"/>
      <c r="C16" s="2">
        <f>SUM(C14:C15)</f>
        <v>397889</v>
      </c>
      <c r="D16" s="2"/>
      <c r="E16" s="2"/>
      <c r="F16" s="2"/>
      <c r="G16" s="2">
        <f>SUM(G14:G15)</f>
        <v>397889</v>
      </c>
      <c r="H16" s="2"/>
      <c r="I16" s="2">
        <f>SUM(I14:I15)</f>
        <v>397889</v>
      </c>
      <c r="J16" s="2"/>
      <c r="K16" s="2">
        <f>SUM(K14:K15)</f>
        <v>397889</v>
      </c>
      <c r="L16" s="1"/>
    </row>
    <row r="17" spans="1:12" ht="12.75">
      <c r="A17" s="2" t="s">
        <v>4</v>
      </c>
      <c r="B17" s="2">
        <v>3000000</v>
      </c>
      <c r="C17" s="2"/>
      <c r="D17" s="2"/>
      <c r="E17" s="2"/>
      <c r="F17" s="2">
        <f>G10</f>
        <v>3000000</v>
      </c>
      <c r="G17" s="2"/>
      <c r="H17" s="2">
        <f>I10</f>
        <v>3000000</v>
      </c>
      <c r="I17" s="2"/>
      <c r="J17" s="2">
        <f>K10</f>
        <v>3000000</v>
      </c>
      <c r="K17" s="2"/>
      <c r="L17" s="1"/>
    </row>
    <row r="18" spans="1:12" ht="12.75">
      <c r="A18" s="2"/>
      <c r="B18" s="7">
        <v>0.1023</v>
      </c>
      <c r="C18" s="3">
        <f>B17*B18</f>
        <v>306900</v>
      </c>
      <c r="D18" s="2"/>
      <c r="E18" s="2"/>
      <c r="F18" s="7">
        <v>0.1023</v>
      </c>
      <c r="G18" s="3">
        <f>F17*F18</f>
        <v>306900</v>
      </c>
      <c r="H18" s="7">
        <f>10.23%*(1+I3)</f>
        <v>0.1023</v>
      </c>
      <c r="I18" s="3">
        <f>H17*H18</f>
        <v>306900</v>
      </c>
      <c r="J18" s="7">
        <f>H18</f>
        <v>0.1023</v>
      </c>
      <c r="K18" s="3">
        <f>J17*J18</f>
        <v>306900</v>
      </c>
      <c r="L18" s="1"/>
    </row>
    <row r="19" spans="1:12" ht="12.75">
      <c r="A19" s="2" t="s">
        <v>5</v>
      </c>
      <c r="B19" s="2"/>
      <c r="C19" s="2">
        <f>C16-C18</f>
        <v>90989</v>
      </c>
      <c r="D19" s="2"/>
      <c r="E19" s="2"/>
      <c r="F19" s="2"/>
      <c r="G19" s="2">
        <f>G16-G18</f>
        <v>90989</v>
      </c>
      <c r="H19" s="2"/>
      <c r="I19" s="2">
        <f>I16-I18</f>
        <v>90989</v>
      </c>
      <c r="J19" s="2"/>
      <c r="K19" s="2">
        <f>K16-K18</f>
        <v>90989</v>
      </c>
      <c r="L19" s="1"/>
    </row>
    <row r="20" spans="1:12" ht="13.5" thickBo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1"/>
    </row>
    <row r="21" spans="1:12" ht="13.5" thickBot="1">
      <c r="A21" s="2" t="s">
        <v>6</v>
      </c>
      <c r="B21" s="2"/>
      <c r="C21" s="8" t="e">
        <f>C19/C11</f>
        <v>#DIV/0!</v>
      </c>
      <c r="D21" s="2"/>
      <c r="E21" s="2"/>
      <c r="F21" s="2"/>
      <c r="G21" s="8" t="e">
        <f>G19/G11</f>
        <v>#DIV/0!</v>
      </c>
      <c r="H21" s="2"/>
      <c r="I21" s="8" t="e">
        <f>I19/I11</f>
        <v>#DIV/0!</v>
      </c>
      <c r="J21" s="2"/>
      <c r="K21" s="8" t="e">
        <f>K19/K11</f>
        <v>#DIV/0!</v>
      </c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printOptions/>
  <pageMargins left="0.75" right="0.75" top="1" bottom="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D. Macomber</dc:creator>
  <cp:keywords/>
  <dc:description/>
  <cp:lastModifiedBy>amro</cp:lastModifiedBy>
  <cp:lastPrinted>2002-02-14T12:07:22Z</cp:lastPrinted>
  <dcterms:created xsi:type="dcterms:W3CDTF">2001-09-24T01:07:04Z</dcterms:created>
  <dcterms:modified xsi:type="dcterms:W3CDTF">2004-06-15T12:59:28Z</dcterms:modified>
  <cp:category/>
  <cp:version/>
  <cp:contentType/>
  <cp:contentStatus/>
</cp:coreProperties>
</file>